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14b9ee77458916d1/Desktop/Dovre Docs/Budget Reports/2025 BUDGET REPORTS/"/>
    </mc:Choice>
  </mc:AlternateContent>
  <xr:revisionPtr revIDLastSave="0" documentId="8_{FA9BA35F-CCEF-4B84-8F2F-B86D69ECB1C2}" xr6:coauthVersionLast="47" xr6:coauthVersionMax="47" xr10:uidLastSave="{00000000-0000-0000-0000-000000000000}"/>
  <bookViews>
    <workbookView xWindow="-108" yWindow="-108" windowWidth="23256" windowHeight="12456" xr2:uid="{3F1CE5CA-40E8-40A7-8FA0-16168089D35A}"/>
  </bookViews>
  <sheets>
    <sheet name="Sheet1" sheetId="1" r:id="rId1"/>
  </sheet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5" i="1" l="1"/>
  <c r="D43" i="1"/>
  <c r="D41" i="1"/>
  <c r="D40" i="1"/>
  <c r="D39" i="1"/>
  <c r="C38" i="1"/>
  <c r="C44" i="1" s="1"/>
  <c r="D37" i="1"/>
  <c r="D36" i="1"/>
  <c r="D35" i="1"/>
  <c r="D34" i="1"/>
  <c r="D33" i="1"/>
  <c r="D32" i="1"/>
  <c r="D31" i="1"/>
  <c r="C28" i="1"/>
  <c r="D28" i="1" s="1"/>
  <c r="D26" i="1"/>
  <c r="C26" i="1"/>
  <c r="D23" i="1"/>
  <c r="D20" i="1"/>
  <c r="D18" i="1"/>
  <c r="D17" i="1"/>
  <c r="C14" i="1"/>
  <c r="D14" i="1" s="1"/>
  <c r="D13" i="1"/>
  <c r="D9" i="1"/>
  <c r="C57" i="1" l="1"/>
  <c r="D44" i="1"/>
  <c r="D38" i="1"/>
  <c r="C60" i="1" l="1"/>
  <c r="D60" i="1" s="1"/>
  <c r="D57" i="1"/>
</calcChain>
</file>

<file path=xl/sharedStrings.xml><?xml version="1.0" encoding="utf-8"?>
<sst xmlns="http://schemas.openxmlformats.org/spreadsheetml/2006/main" count="64" uniqueCount="62">
  <si>
    <t>TOWN OF DOVRE</t>
  </si>
  <si>
    <t>NOTICE OF PUBLIC BUDGET HEARING &amp; 2026 BUDGET SUMMARY</t>
  </si>
  <si>
    <t>Notice is hereby given that pursuant to Sec. 65.90, Wisconsin Statutes, the Town Board of the Town of Dovre will hold a public hearing on the proposed budget for 2026 for the Town of Dovre on Tuesday November 11 2025 at 5:00 pm at the Town of Dovre Town Hall, 304 25 ½ Street.  At this time any Town resident or taxpayer of said Town shall have the opportunity to be heard on the proposed budget.</t>
  </si>
  <si>
    <t>Notice is further given that a copy of the complete 2026 Proposed Budget may be obtained by contacting the Town Clerk/Treasurer at 715-933-2331.</t>
  </si>
  <si>
    <t>2025 Budget</t>
  </si>
  <si>
    <t>2026 Budget</t>
  </si>
  <si>
    <t>Revenues</t>
  </si>
  <si>
    <t>Taxes</t>
  </si>
  <si>
    <t>-Property Taxes</t>
  </si>
  <si>
    <t>-Omitted Taxes - Prior Year</t>
  </si>
  <si>
    <t>-MFL In-Lieu of Taxes</t>
  </si>
  <si>
    <t>-Withdrawal Tax</t>
  </si>
  <si>
    <t>Personal Property Aid</t>
  </si>
  <si>
    <t>Total Taxes</t>
  </si>
  <si>
    <t>Other Revenues</t>
  </si>
  <si>
    <t>-Intergovernmental Revenues</t>
  </si>
  <si>
    <t>-Licenses &amp; Permits</t>
  </si>
  <si>
    <t>-Public Charges for Services</t>
  </si>
  <si>
    <t>-</t>
  </si>
  <si>
    <t>-Miscellaneous</t>
  </si>
  <si>
    <t>-Fines &amp; Forfeitures</t>
  </si>
  <si>
    <t>-Intergov Charges</t>
  </si>
  <si>
    <t>Other Financing Sources</t>
  </si>
  <si>
    <t>=-Transfer In – Royalties</t>
  </si>
  <si>
    <t>-Transfer In – Royalties Fund Balance</t>
  </si>
  <si>
    <t>Total Other Revenue</t>
  </si>
  <si>
    <t>Total All Revenues</t>
  </si>
  <si>
    <t>Operating Expenses</t>
  </si>
  <si>
    <t>-Administration</t>
  </si>
  <si>
    <t>-Assessment of Property</t>
  </si>
  <si>
    <t>-Clerk/Treasurer</t>
  </si>
  <si>
    <t>-Elections</t>
  </si>
  <si>
    <t>-Financial Audit</t>
  </si>
  <si>
    <t>-Legal/Consulting</t>
  </si>
  <si>
    <t>-Legislative</t>
  </si>
  <si>
    <t>-Public Safety - Ambulance/Bldg/Fire</t>
  </si>
  <si>
    <t>-Public Works - Highway</t>
  </si>
  <si>
    <t>-Public Works - Machinery</t>
  </si>
  <si>
    <t>-Public Works - Shop</t>
  </si>
  <si>
    <t>-Public Works - Lights</t>
  </si>
  <si>
    <t>-Town Hall</t>
  </si>
  <si>
    <t>Subtotal</t>
  </si>
  <si>
    <t>Other Expenses</t>
  </si>
  <si>
    <t>-Vehicle Replacement Fund</t>
  </si>
  <si>
    <t>-Bridge Repair Fund</t>
  </si>
  <si>
    <t>-Emergency Road Fund</t>
  </si>
  <si>
    <t>-New Equpment Fund</t>
  </si>
  <si>
    <t>Capital Outlay</t>
  </si>
  <si>
    <t>-New Equipment</t>
  </si>
  <si>
    <t>-Buildings - Cold Storage</t>
  </si>
  <si>
    <t>-Contingency</t>
  </si>
  <si>
    <t>Total Other Expenses</t>
  </si>
  <si>
    <t>Total Expenses</t>
  </si>
  <si>
    <t>Total – All Expenses</t>
  </si>
  <si>
    <t>Revenues In Excess of Expenses</t>
  </si>
  <si>
    <t>Applied Fund Balance</t>
  </si>
  <si>
    <t>NOTICE – SPECIAL TOWN MEETING OF ELECTORS – TOWN OF DOVRE</t>
  </si>
  <si>
    <t>Notice is Hereby Given that on Tuesday November 11, 2025, immediately following the conclusion of the Public Hearing on the Proposed 2026 Budget, a SPECIAL MEETING OF THE ELECTORS OF THE TOWN OF DOVRE will be held at the Dovre Town Hall. The SPECIAL MEETING OF THE ELECTORS is called pursuant to Section 60.21(1)(a) of the Wisconsin Statutes for the following purpose:</t>
  </si>
  <si>
    <t>Louise Cody</t>
  </si>
  <si>
    <t>Clerk/Treasurer</t>
  </si>
  <si>
    <t>Town of Dovre</t>
  </si>
  <si>
    <r>
      <t>1)</t>
    </r>
    <r>
      <rPr>
        <sz val="7"/>
        <color theme="1"/>
        <rFont val="Times New Roman"/>
        <family val="1"/>
      </rPr>
      <t xml:space="preserve">       </t>
    </r>
    <r>
      <rPr>
        <sz val="10"/>
        <color theme="1"/>
        <rFont val="Calibri"/>
        <family val="2"/>
        <scheme val="minor"/>
      </rPr>
      <t>To Approve the Town of Dovre Tax Levy pursuant to Section 60.10(1)(a) of the Wisconsin Statutes.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</si>
</sst>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sz val="11"/>
      <color theme="1"/>
      <name val="Calibri"/>
      <family val="2"/>
      <scheme val="minor"/>
    </font>
    <font>
      <u/>
      <sz val="11"/>
      <color theme="1"/>
      <name val="Calibri"/>
      <family val="2"/>
      <scheme val="minor"/>
    </font>
    <font>
      <u/>
      <sz val="10"/>
      <color theme="1"/>
      <name val="Calibri"/>
      <family val="2"/>
      <scheme val="minor"/>
    </font>
    <font>
      <sz val="10"/>
      <color theme="1"/>
      <name val="Calibri"/>
      <family val="2"/>
      <scheme val="minor"/>
    </font>
    <font>
      <sz val="7"/>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
    <xf numFmtId="0" fontId="0" fillId="0" borderId="0" xfId="0"/>
    <xf numFmtId="0" fontId="0" fillId="0" borderId="0" xfId="0" applyAlignment="1">
      <alignment horizontal="center" vertical="center"/>
    </xf>
    <xf numFmtId="0" fontId="2" fillId="0" borderId="0" xfId="0" applyFont="1" applyAlignment="1">
      <alignment vertical="center"/>
    </xf>
    <xf numFmtId="0" fontId="3" fillId="0" borderId="0" xfId="0" applyFont="1" applyAlignment="1">
      <alignment horizontal="center" vertical="center" wrapText="1"/>
    </xf>
    <xf numFmtId="0" fontId="0" fillId="0" borderId="1" xfId="0" applyBorder="1"/>
    <xf numFmtId="0" fontId="4" fillId="0" borderId="1" xfId="0" applyFont="1" applyBorder="1" applyAlignment="1">
      <alignment vertical="center" wrapText="1"/>
    </xf>
    <xf numFmtId="0" fontId="4" fillId="0" borderId="1" xfId="0" quotePrefix="1" applyFont="1" applyBorder="1" applyAlignment="1">
      <alignment vertical="center" wrapText="1"/>
    </xf>
    <xf numFmtId="49" fontId="4" fillId="0" borderId="1" xfId="0" applyNumberFormat="1" applyFont="1" applyBorder="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wrapText="1"/>
    </xf>
    <xf numFmtId="44" fontId="0" fillId="0" borderId="0" xfId="1" applyFont="1" applyBorder="1" applyAlignment="1">
      <alignment horizontal="center"/>
    </xf>
    <xf numFmtId="44" fontId="0" fillId="0" borderId="1" xfId="1" applyFont="1" applyBorder="1"/>
    <xf numFmtId="44" fontId="0" fillId="0" borderId="0" xfId="1" applyFont="1" applyBorder="1"/>
    <xf numFmtId="9" fontId="0" fillId="0" borderId="0" xfId="2" applyFont="1" applyBorder="1"/>
    <xf numFmtId="9" fontId="0" fillId="0" borderId="1" xfId="2" applyFont="1" applyBorder="1"/>
    <xf numFmtId="10" fontId="0" fillId="0" borderId="1" xfId="2" applyNumberFormat="1" applyFont="1" applyBorder="1"/>
    <xf numFmtId="10" fontId="0" fillId="0" borderId="1" xfId="2" applyNumberFormat="1" applyFont="1" applyBorder="1" applyAlignment="1">
      <alignment horizontal="center"/>
    </xf>
    <xf numFmtId="9" fontId="0" fillId="0" borderId="0" xfId="2"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8B10-0595-4295-88BB-6DF5B9D6DFA0}">
  <dimension ref="A1:D90"/>
  <sheetViews>
    <sheetView tabSelected="1" topLeftCell="A51" workbookViewId="0">
      <selection activeCell="A78" sqref="A78"/>
    </sheetView>
  </sheetViews>
  <sheetFormatPr defaultRowHeight="14.4" x14ac:dyDescent="0.3"/>
  <cols>
    <col min="1" max="1" width="55.77734375" bestFit="1" customWidth="1"/>
    <col min="2" max="3" width="12.21875" bestFit="1" customWidth="1"/>
  </cols>
  <sheetData>
    <row r="1" spans="1:4" x14ac:dyDescent="0.3">
      <c r="A1" s="1" t="s">
        <v>0</v>
      </c>
      <c r="B1" s="1"/>
      <c r="C1" s="1"/>
      <c r="D1" s="1"/>
    </row>
    <row r="2" spans="1:4" x14ac:dyDescent="0.3">
      <c r="A2" s="2" t="s">
        <v>1</v>
      </c>
      <c r="B2" s="2"/>
      <c r="C2" s="2"/>
      <c r="D2" s="2"/>
    </row>
    <row r="3" spans="1:4" x14ac:dyDescent="0.3">
      <c r="A3" s="3" t="s">
        <v>2</v>
      </c>
      <c r="B3" s="3"/>
      <c r="C3" s="3"/>
      <c r="D3" s="3"/>
    </row>
    <row r="4" spans="1:4" x14ac:dyDescent="0.3">
      <c r="A4" s="3" t="s">
        <v>3</v>
      </c>
      <c r="B4" s="3"/>
      <c r="C4" s="3"/>
      <c r="D4" s="3"/>
    </row>
    <row r="5" spans="1:4" x14ac:dyDescent="0.3">
      <c r="B5" s="10"/>
      <c r="C5" s="10"/>
      <c r="D5" s="13"/>
    </row>
    <row r="6" spans="1:4" x14ac:dyDescent="0.3">
      <c r="A6" s="4"/>
      <c r="B6" s="11" t="s">
        <v>4</v>
      </c>
      <c r="C6" s="11" t="s">
        <v>5</v>
      </c>
      <c r="D6" s="14"/>
    </row>
    <row r="7" spans="1:4" x14ac:dyDescent="0.3">
      <c r="A7" s="5" t="s">
        <v>6</v>
      </c>
      <c r="B7" s="11"/>
      <c r="C7" s="11"/>
      <c r="D7" s="14"/>
    </row>
    <row r="8" spans="1:4" x14ac:dyDescent="0.3">
      <c r="A8" s="5" t="s">
        <v>7</v>
      </c>
      <c r="B8" s="11"/>
      <c r="C8" s="11"/>
      <c r="D8" s="14"/>
    </row>
    <row r="9" spans="1:4" x14ac:dyDescent="0.3">
      <c r="A9" s="5" t="s">
        <v>8</v>
      </c>
      <c r="B9" s="11">
        <v>420594</v>
      </c>
      <c r="C9" s="11">
        <v>426941</v>
      </c>
      <c r="D9" s="15">
        <f>1-B9/C9</f>
        <v>1.4866222733351919E-2</v>
      </c>
    </row>
    <row r="10" spans="1:4" x14ac:dyDescent="0.3">
      <c r="A10" s="6" t="s">
        <v>9</v>
      </c>
      <c r="B10" s="11">
        <v>0</v>
      </c>
      <c r="C10" s="11">
        <v>0</v>
      </c>
      <c r="D10" s="15"/>
    </row>
    <row r="11" spans="1:4" x14ac:dyDescent="0.3">
      <c r="A11" s="5" t="s">
        <v>10</v>
      </c>
      <c r="B11" s="11">
        <v>0</v>
      </c>
      <c r="C11" s="11">
        <v>0</v>
      </c>
      <c r="D11" s="15"/>
    </row>
    <row r="12" spans="1:4" x14ac:dyDescent="0.3">
      <c r="A12" s="6" t="s">
        <v>11</v>
      </c>
      <c r="B12" s="11">
        <v>0</v>
      </c>
      <c r="C12" s="11">
        <v>0</v>
      </c>
      <c r="D12" s="15"/>
    </row>
    <row r="13" spans="1:4" x14ac:dyDescent="0.3">
      <c r="A13" s="6" t="s">
        <v>12</v>
      </c>
      <c r="B13" s="11">
        <v>4217.91</v>
      </c>
      <c r="C13" s="11">
        <v>4068.28</v>
      </c>
      <c r="D13" s="15">
        <f t="shared" ref="D13:D60" si="0">1-B13/C13</f>
        <v>-3.6779671015760851E-2</v>
      </c>
    </row>
    <row r="14" spans="1:4" x14ac:dyDescent="0.3">
      <c r="A14" s="5" t="s">
        <v>13</v>
      </c>
      <c r="B14" s="11">
        <v>424811.91</v>
      </c>
      <c r="C14" s="11">
        <f>SUM(C9:C13)</f>
        <v>431009.28000000003</v>
      </c>
      <c r="D14" s="15">
        <f t="shared" si="0"/>
        <v>1.4378739130628593E-2</v>
      </c>
    </row>
    <row r="15" spans="1:4" x14ac:dyDescent="0.3">
      <c r="A15" s="5"/>
      <c r="B15" s="11"/>
      <c r="C15" s="11"/>
      <c r="D15" s="15"/>
    </row>
    <row r="16" spans="1:4" x14ac:dyDescent="0.3">
      <c r="A16" s="5" t="s">
        <v>14</v>
      </c>
      <c r="B16" s="11"/>
      <c r="C16" s="11"/>
      <c r="D16" s="15"/>
    </row>
    <row r="17" spans="1:4" x14ac:dyDescent="0.3">
      <c r="A17" s="5" t="s">
        <v>15</v>
      </c>
      <c r="B17" s="11">
        <v>271248.82</v>
      </c>
      <c r="C17" s="11">
        <v>264758.5</v>
      </c>
      <c r="D17" s="15">
        <f t="shared" si="0"/>
        <v>-2.4514113805600202E-2</v>
      </c>
    </row>
    <row r="18" spans="1:4" x14ac:dyDescent="0.3">
      <c r="A18" s="5" t="s">
        <v>16</v>
      </c>
      <c r="B18" s="11">
        <v>1650</v>
      </c>
      <c r="C18" s="11">
        <v>750</v>
      </c>
      <c r="D18" s="15">
        <f t="shared" si="0"/>
        <v>-1.2000000000000002</v>
      </c>
    </row>
    <row r="19" spans="1:4" x14ac:dyDescent="0.3">
      <c r="A19" s="5" t="s">
        <v>17</v>
      </c>
      <c r="B19" s="11">
        <v>0</v>
      </c>
      <c r="C19" s="11">
        <v>0</v>
      </c>
      <c r="D19" s="16" t="s">
        <v>18</v>
      </c>
    </row>
    <row r="20" spans="1:4" x14ac:dyDescent="0.3">
      <c r="A20" s="5" t="s">
        <v>19</v>
      </c>
      <c r="B20" s="11">
        <v>50200</v>
      </c>
      <c r="C20" s="11">
        <v>25200</v>
      </c>
      <c r="D20" s="15">
        <f t="shared" si="0"/>
        <v>-0.99206349206349209</v>
      </c>
    </row>
    <row r="21" spans="1:4" x14ac:dyDescent="0.3">
      <c r="A21" s="5" t="s">
        <v>20</v>
      </c>
      <c r="B21" s="11">
        <v>0</v>
      </c>
      <c r="C21" s="11">
        <v>0</v>
      </c>
      <c r="D21" s="16" t="s">
        <v>18</v>
      </c>
    </row>
    <row r="22" spans="1:4" x14ac:dyDescent="0.3">
      <c r="A22" s="5" t="s">
        <v>21</v>
      </c>
      <c r="B22" s="11">
        <v>0</v>
      </c>
      <c r="C22" s="11">
        <v>0</v>
      </c>
      <c r="D22" s="16" t="s">
        <v>18</v>
      </c>
    </row>
    <row r="23" spans="1:4" x14ac:dyDescent="0.3">
      <c r="A23" s="5" t="s">
        <v>22</v>
      </c>
      <c r="B23" s="11">
        <v>77682.7</v>
      </c>
      <c r="C23" s="11">
        <v>0</v>
      </c>
      <c r="D23" s="15" t="e">
        <f t="shared" si="0"/>
        <v>#DIV/0!</v>
      </c>
    </row>
    <row r="24" spans="1:4" x14ac:dyDescent="0.3">
      <c r="A24" s="7" t="s">
        <v>23</v>
      </c>
      <c r="B24" s="11">
        <v>0</v>
      </c>
      <c r="C24" s="11">
        <v>0</v>
      </c>
      <c r="D24" s="15"/>
    </row>
    <row r="25" spans="1:4" x14ac:dyDescent="0.3">
      <c r="A25" s="5" t="s">
        <v>24</v>
      </c>
      <c r="B25" s="11">
        <v>0</v>
      </c>
      <c r="C25" s="11">
        <v>0</v>
      </c>
      <c r="D25" s="15"/>
    </row>
    <row r="26" spans="1:4" x14ac:dyDescent="0.3">
      <c r="A26" s="5" t="s">
        <v>25</v>
      </c>
      <c r="B26" s="11">
        <v>400781.52</v>
      </c>
      <c r="C26" s="11">
        <f>SUM(C17:C25)</f>
        <v>290708.5</v>
      </c>
      <c r="D26" s="15">
        <f t="shared" si="0"/>
        <v>-0.37863708835482979</v>
      </c>
    </row>
    <row r="27" spans="1:4" x14ac:dyDescent="0.3">
      <c r="A27" s="5"/>
      <c r="B27" s="11"/>
      <c r="C27" s="11"/>
      <c r="D27" s="15"/>
    </row>
    <row r="28" spans="1:4" x14ac:dyDescent="0.3">
      <c r="A28" s="5" t="s">
        <v>26</v>
      </c>
      <c r="B28" s="11">
        <v>825593.42999999993</v>
      </c>
      <c r="C28" s="11">
        <f>C26+C14</f>
        <v>721717.78</v>
      </c>
      <c r="D28" s="15">
        <f t="shared" si="0"/>
        <v>-0.14392835105157009</v>
      </c>
    </row>
    <row r="29" spans="1:4" x14ac:dyDescent="0.3">
      <c r="A29" s="5"/>
      <c r="B29" s="11"/>
      <c r="C29" s="11"/>
      <c r="D29" s="15"/>
    </row>
    <row r="30" spans="1:4" x14ac:dyDescent="0.3">
      <c r="A30" s="5" t="s">
        <v>27</v>
      </c>
      <c r="B30" s="11"/>
      <c r="C30" s="11"/>
      <c r="D30" s="15"/>
    </row>
    <row r="31" spans="1:4" x14ac:dyDescent="0.3">
      <c r="A31" s="5" t="s">
        <v>28</v>
      </c>
      <c r="B31" s="11">
        <v>10750</v>
      </c>
      <c r="C31" s="11">
        <v>12000</v>
      </c>
      <c r="D31" s="15">
        <f t="shared" si="0"/>
        <v>0.10416666666666663</v>
      </c>
    </row>
    <row r="32" spans="1:4" x14ac:dyDescent="0.3">
      <c r="A32" s="5" t="s">
        <v>29</v>
      </c>
      <c r="B32" s="11">
        <v>16800</v>
      </c>
      <c r="C32" s="11">
        <v>9000</v>
      </c>
      <c r="D32" s="15">
        <f t="shared" si="0"/>
        <v>-0.8666666666666667</v>
      </c>
    </row>
    <row r="33" spans="1:4" x14ac:dyDescent="0.3">
      <c r="A33" s="5" t="s">
        <v>30</v>
      </c>
      <c r="B33" s="11">
        <v>50800</v>
      </c>
      <c r="C33" s="11">
        <v>50675</v>
      </c>
      <c r="D33" s="15">
        <f t="shared" si="0"/>
        <v>-2.4666995559941007E-3</v>
      </c>
    </row>
    <row r="34" spans="1:4" x14ac:dyDescent="0.3">
      <c r="A34" s="5" t="s">
        <v>31</v>
      </c>
      <c r="B34" s="11">
        <v>5300</v>
      </c>
      <c r="C34" s="11">
        <v>4800</v>
      </c>
      <c r="D34" s="15">
        <f t="shared" si="0"/>
        <v>-0.10416666666666674</v>
      </c>
    </row>
    <row r="35" spans="1:4" x14ac:dyDescent="0.3">
      <c r="A35" s="5" t="s">
        <v>32</v>
      </c>
      <c r="B35" s="11">
        <v>8000</v>
      </c>
      <c r="C35" s="11">
        <v>8000</v>
      </c>
      <c r="D35" s="15">
        <f t="shared" si="0"/>
        <v>0</v>
      </c>
    </row>
    <row r="36" spans="1:4" x14ac:dyDescent="0.3">
      <c r="A36" s="5" t="s">
        <v>33</v>
      </c>
      <c r="B36" s="11">
        <v>16000</v>
      </c>
      <c r="C36" s="11">
        <v>18000</v>
      </c>
      <c r="D36" s="15">
        <f t="shared" si="0"/>
        <v>0.11111111111111116</v>
      </c>
    </row>
    <row r="37" spans="1:4" x14ac:dyDescent="0.3">
      <c r="A37" s="5" t="s">
        <v>34</v>
      </c>
      <c r="B37" s="11">
        <v>11690</v>
      </c>
      <c r="C37" s="11">
        <v>12150</v>
      </c>
      <c r="D37" s="15">
        <f t="shared" si="0"/>
        <v>3.7860082304526754E-2</v>
      </c>
    </row>
    <row r="38" spans="1:4" x14ac:dyDescent="0.3">
      <c r="A38" s="6" t="s">
        <v>35</v>
      </c>
      <c r="B38" s="11">
        <v>92403.43</v>
      </c>
      <c r="C38" s="11">
        <f>32000+100+55365.23</f>
        <v>87465.23000000001</v>
      </c>
      <c r="D38" s="15">
        <f t="shared" si="0"/>
        <v>-5.6459006624689501E-2</v>
      </c>
    </row>
    <row r="39" spans="1:4" x14ac:dyDescent="0.3">
      <c r="A39" s="5" t="s">
        <v>36</v>
      </c>
      <c r="B39" s="11">
        <v>529300</v>
      </c>
      <c r="C39" s="11">
        <v>283323.55</v>
      </c>
      <c r="D39" s="15">
        <f t="shared" si="0"/>
        <v>-0.8681821542896806</v>
      </c>
    </row>
    <row r="40" spans="1:4" x14ac:dyDescent="0.3">
      <c r="A40" s="5" t="s">
        <v>37</v>
      </c>
      <c r="B40" s="11">
        <v>27700</v>
      </c>
      <c r="C40" s="11">
        <v>24500</v>
      </c>
      <c r="D40" s="15">
        <f t="shared" si="0"/>
        <v>-0.1306122448979592</v>
      </c>
    </row>
    <row r="41" spans="1:4" x14ac:dyDescent="0.3">
      <c r="A41" s="5" t="s">
        <v>38</v>
      </c>
      <c r="B41" s="11">
        <v>25320</v>
      </c>
      <c r="C41" s="11">
        <v>21320</v>
      </c>
      <c r="D41" s="15">
        <f t="shared" si="0"/>
        <v>-0.18761726078799246</v>
      </c>
    </row>
    <row r="42" spans="1:4" x14ac:dyDescent="0.3">
      <c r="A42" s="5" t="s">
        <v>39</v>
      </c>
      <c r="B42" s="11">
        <v>0</v>
      </c>
      <c r="C42" s="11">
        <v>100</v>
      </c>
      <c r="D42" s="15"/>
    </row>
    <row r="43" spans="1:4" x14ac:dyDescent="0.3">
      <c r="A43" s="5" t="s">
        <v>40</v>
      </c>
      <c r="B43" s="11">
        <v>8150</v>
      </c>
      <c r="C43" s="11">
        <v>7850</v>
      </c>
      <c r="D43" s="15">
        <f t="shared" si="0"/>
        <v>-3.8216560509554132E-2</v>
      </c>
    </row>
    <row r="44" spans="1:4" x14ac:dyDescent="0.3">
      <c r="A44" s="5" t="s">
        <v>41</v>
      </c>
      <c r="B44" s="11">
        <v>802213.42999999993</v>
      </c>
      <c r="C44" s="11">
        <f>SUM(C31:C43)</f>
        <v>539183.78</v>
      </c>
      <c r="D44" s="15">
        <f t="shared" si="0"/>
        <v>-0.48782930747657116</v>
      </c>
    </row>
    <row r="45" spans="1:4" x14ac:dyDescent="0.3">
      <c r="A45" s="5"/>
      <c r="B45" s="11"/>
      <c r="C45" s="11"/>
      <c r="D45" s="15"/>
    </row>
    <row r="46" spans="1:4" x14ac:dyDescent="0.3">
      <c r="A46" s="5" t="s">
        <v>42</v>
      </c>
      <c r="B46" s="11"/>
      <c r="C46" s="11"/>
      <c r="D46" s="15"/>
    </row>
    <row r="47" spans="1:4" x14ac:dyDescent="0.3">
      <c r="A47" s="5" t="s">
        <v>43</v>
      </c>
      <c r="B47" s="11">
        <v>0</v>
      </c>
      <c r="C47" s="11">
        <v>0</v>
      </c>
      <c r="D47" s="15"/>
    </row>
    <row r="48" spans="1:4" x14ac:dyDescent="0.3">
      <c r="A48" s="6" t="s">
        <v>44</v>
      </c>
      <c r="B48" s="11">
        <v>0</v>
      </c>
      <c r="C48" s="11">
        <v>10000</v>
      </c>
      <c r="D48" s="15"/>
    </row>
    <row r="49" spans="1:4" x14ac:dyDescent="0.3">
      <c r="A49" s="5" t="s">
        <v>45</v>
      </c>
      <c r="B49" s="11">
        <v>0</v>
      </c>
      <c r="C49" s="11">
        <v>0</v>
      </c>
      <c r="D49" s="15"/>
    </row>
    <row r="50" spans="1:4" x14ac:dyDescent="0.3">
      <c r="A50" s="6" t="s">
        <v>46</v>
      </c>
      <c r="B50" s="11">
        <v>0</v>
      </c>
      <c r="C50" s="11">
        <v>172534</v>
      </c>
      <c r="D50" s="15"/>
    </row>
    <row r="51" spans="1:4" x14ac:dyDescent="0.3">
      <c r="A51" s="6" t="s">
        <v>47</v>
      </c>
      <c r="B51" s="11">
        <v>0</v>
      </c>
      <c r="C51" s="11">
        <v>0</v>
      </c>
      <c r="D51" s="15"/>
    </row>
    <row r="52" spans="1:4" x14ac:dyDescent="0.3">
      <c r="A52" s="6" t="s">
        <v>48</v>
      </c>
      <c r="B52" s="11">
        <v>0</v>
      </c>
      <c r="C52" s="11">
        <v>0</v>
      </c>
      <c r="D52" s="15"/>
    </row>
    <row r="53" spans="1:4" x14ac:dyDescent="0.3">
      <c r="A53" s="6" t="s">
        <v>49</v>
      </c>
      <c r="B53" s="11">
        <v>0</v>
      </c>
      <c r="C53" s="11">
        <v>0</v>
      </c>
      <c r="D53" s="15"/>
    </row>
    <row r="54" spans="1:4" x14ac:dyDescent="0.3">
      <c r="A54" s="5" t="s">
        <v>50</v>
      </c>
      <c r="B54" s="11">
        <v>23380</v>
      </c>
      <c r="C54" s="11">
        <v>0</v>
      </c>
      <c r="D54" s="15"/>
    </row>
    <row r="55" spans="1:4" x14ac:dyDescent="0.3">
      <c r="A55" s="5" t="s">
        <v>51</v>
      </c>
      <c r="B55" s="11">
        <v>23380</v>
      </c>
      <c r="C55" s="11">
        <f>SUM(C47:C54)</f>
        <v>182534</v>
      </c>
      <c r="D55" s="15"/>
    </row>
    <row r="56" spans="1:4" x14ac:dyDescent="0.3">
      <c r="A56" s="5"/>
      <c r="B56" s="11"/>
      <c r="C56" s="11"/>
      <c r="D56" s="15"/>
    </row>
    <row r="57" spans="1:4" x14ac:dyDescent="0.3">
      <c r="A57" s="5" t="s">
        <v>52</v>
      </c>
      <c r="B57" s="11">
        <v>825593.42999999993</v>
      </c>
      <c r="C57" s="11">
        <f>C55+C44</f>
        <v>721717.78</v>
      </c>
      <c r="D57" s="15">
        <f t="shared" si="0"/>
        <v>-0.14392835105157009</v>
      </c>
    </row>
    <row r="58" spans="1:4" x14ac:dyDescent="0.3">
      <c r="A58" s="5"/>
      <c r="B58" s="11"/>
      <c r="C58" s="11"/>
      <c r="D58" s="15"/>
    </row>
    <row r="59" spans="1:4" x14ac:dyDescent="0.3">
      <c r="A59" s="5"/>
      <c r="B59" s="11"/>
      <c r="C59" s="11"/>
      <c r="D59" s="15"/>
    </row>
    <row r="60" spans="1:4" x14ac:dyDescent="0.3">
      <c r="A60" s="5" t="s">
        <v>53</v>
      </c>
      <c r="B60" s="11">
        <v>825593.42999999993</v>
      </c>
      <c r="C60" s="11">
        <f>C57</f>
        <v>721717.78</v>
      </c>
      <c r="D60" s="15">
        <f t="shared" si="0"/>
        <v>-0.14392835105157009</v>
      </c>
    </row>
    <row r="61" spans="1:4" x14ac:dyDescent="0.3">
      <c r="A61" s="5"/>
      <c r="B61" s="11"/>
      <c r="C61" s="11"/>
      <c r="D61" s="15"/>
    </row>
    <row r="62" spans="1:4" x14ac:dyDescent="0.3">
      <c r="A62" s="5" t="s">
        <v>54</v>
      </c>
      <c r="B62" s="11">
        <v>0</v>
      </c>
      <c r="C62" s="11">
        <v>0</v>
      </c>
      <c r="D62" s="15">
        <v>0</v>
      </c>
    </row>
    <row r="63" spans="1:4" x14ac:dyDescent="0.3">
      <c r="A63" s="5"/>
      <c r="B63" s="11"/>
      <c r="C63" s="11"/>
      <c r="D63" s="15"/>
    </row>
    <row r="64" spans="1:4" x14ac:dyDescent="0.3">
      <c r="A64" s="5" t="s">
        <v>55</v>
      </c>
      <c r="B64" s="11"/>
      <c r="C64" s="11"/>
      <c r="D64" s="15"/>
    </row>
    <row r="65" spans="1:4" x14ac:dyDescent="0.3">
      <c r="A65" s="4"/>
      <c r="B65" s="11"/>
      <c r="C65" s="11"/>
      <c r="D65" s="14"/>
    </row>
    <row r="66" spans="1:4" x14ac:dyDescent="0.3">
      <c r="A66" s="8" t="s">
        <v>56</v>
      </c>
      <c r="B66" s="8"/>
      <c r="C66" s="8"/>
      <c r="D66" s="8"/>
    </row>
    <row r="67" spans="1:4" x14ac:dyDescent="0.3">
      <c r="A67" s="9" t="s">
        <v>57</v>
      </c>
      <c r="B67" s="9"/>
      <c r="C67" s="9"/>
      <c r="D67" s="9"/>
    </row>
    <row r="68" spans="1:4" x14ac:dyDescent="0.3">
      <c r="A68" s="9" t="s">
        <v>61</v>
      </c>
      <c r="B68" s="9"/>
      <c r="C68" s="9"/>
      <c r="D68" s="9"/>
    </row>
    <row r="69" spans="1:4" x14ac:dyDescent="0.3">
      <c r="A69" t="s">
        <v>58</v>
      </c>
      <c r="B69" s="12"/>
      <c r="C69" s="12"/>
      <c r="D69" s="17"/>
    </row>
    <row r="70" spans="1:4" x14ac:dyDescent="0.3">
      <c r="A70" t="s">
        <v>59</v>
      </c>
      <c r="B70" s="12"/>
      <c r="C70" s="12"/>
      <c r="D70" s="17"/>
    </row>
    <row r="71" spans="1:4" x14ac:dyDescent="0.3">
      <c r="A71" t="s">
        <v>60</v>
      </c>
      <c r="B71" s="12"/>
      <c r="C71" s="12"/>
      <c r="D71" s="17"/>
    </row>
    <row r="72" spans="1:4" x14ac:dyDescent="0.3">
      <c r="B72" s="12"/>
      <c r="C72" s="12"/>
      <c r="D72" s="17"/>
    </row>
    <row r="73" spans="1:4" x14ac:dyDescent="0.3">
      <c r="B73" s="12"/>
      <c r="C73" s="12"/>
      <c r="D73" s="17"/>
    </row>
    <row r="74" spans="1:4" x14ac:dyDescent="0.3">
      <c r="B74" s="12"/>
      <c r="C74" s="12"/>
      <c r="D74" s="17"/>
    </row>
    <row r="75" spans="1:4" x14ac:dyDescent="0.3">
      <c r="B75" s="12"/>
      <c r="C75" s="12"/>
      <c r="D75" s="17"/>
    </row>
    <row r="76" spans="1:4" x14ac:dyDescent="0.3">
      <c r="B76" s="12"/>
      <c r="C76" s="12"/>
      <c r="D76" s="17"/>
    </row>
    <row r="77" spans="1:4" x14ac:dyDescent="0.3">
      <c r="B77" s="12"/>
      <c r="C77" s="12"/>
      <c r="D77" s="17"/>
    </row>
    <row r="78" spans="1:4" x14ac:dyDescent="0.3">
      <c r="B78" s="12"/>
      <c r="C78" s="12"/>
      <c r="D78" s="17"/>
    </row>
    <row r="79" spans="1:4" x14ac:dyDescent="0.3">
      <c r="B79" s="12"/>
      <c r="C79" s="12"/>
      <c r="D79" s="17"/>
    </row>
    <row r="80" spans="1:4" x14ac:dyDescent="0.3">
      <c r="B80" s="12"/>
      <c r="C80" s="12"/>
      <c r="D80" s="17"/>
    </row>
    <row r="81" spans="2:4" x14ac:dyDescent="0.3">
      <c r="B81" s="12"/>
      <c r="C81" s="12"/>
      <c r="D81" s="17"/>
    </row>
    <row r="82" spans="2:4" x14ac:dyDescent="0.3">
      <c r="B82" s="12"/>
      <c r="C82" s="12"/>
      <c r="D82" s="17"/>
    </row>
    <row r="83" spans="2:4" x14ac:dyDescent="0.3">
      <c r="B83" s="12"/>
      <c r="C83" s="12"/>
      <c r="D83" s="17"/>
    </row>
    <row r="84" spans="2:4" x14ac:dyDescent="0.3">
      <c r="B84" s="12"/>
      <c r="C84" s="12"/>
      <c r="D84" s="17"/>
    </row>
    <row r="85" spans="2:4" x14ac:dyDescent="0.3">
      <c r="B85" s="12"/>
      <c r="C85" s="12"/>
      <c r="D85" s="17"/>
    </row>
    <row r="86" spans="2:4" x14ac:dyDescent="0.3">
      <c r="B86" s="12"/>
      <c r="C86" s="12"/>
      <c r="D86" s="17"/>
    </row>
    <row r="87" spans="2:4" x14ac:dyDescent="0.3">
      <c r="B87" s="12"/>
      <c r="C87" s="12"/>
      <c r="D87" s="17"/>
    </row>
    <row r="88" spans="2:4" x14ac:dyDescent="0.3">
      <c r="B88" s="12"/>
      <c r="C88" s="12"/>
      <c r="D88" s="17"/>
    </row>
    <row r="89" spans="2:4" x14ac:dyDescent="0.3">
      <c r="B89" s="12"/>
      <c r="C89" s="12"/>
      <c r="D89" s="17"/>
    </row>
    <row r="90" spans="2:4" x14ac:dyDescent="0.3">
      <c r="B90" s="12"/>
      <c r="C90" s="12"/>
      <c r="D90" s="17"/>
    </row>
  </sheetData>
  <mergeCells count="6">
    <mergeCell ref="A66:D66"/>
    <mergeCell ref="A67:D67"/>
    <mergeCell ref="A68:D68"/>
    <mergeCell ref="A1:D1"/>
    <mergeCell ref="A3:D3"/>
    <mergeCell ref="A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Cody</dc:creator>
  <cp:lastModifiedBy>Louise Cody</cp:lastModifiedBy>
  <dcterms:created xsi:type="dcterms:W3CDTF">2025-11-03T01:20:58Z</dcterms:created>
  <dcterms:modified xsi:type="dcterms:W3CDTF">2025-11-03T01:24:59Z</dcterms:modified>
</cp:coreProperties>
</file>